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открытые бюджеты 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G8"/>
  <c r="D8"/>
  <c r="C8"/>
  <c r="E8" s="1"/>
  <c r="F8" l="1"/>
  <c r="I8"/>
  <c r="J8"/>
  <c r="H8"/>
  <c r="K8" l="1"/>
  <c r="T8" s="1"/>
</calcChain>
</file>

<file path=xl/sharedStrings.xml><?xml version="1.0" encoding="utf-8"?>
<sst xmlns="http://schemas.openxmlformats.org/spreadsheetml/2006/main" count="22" uniqueCount="22">
  <si>
    <t xml:space="preserve">Сводная информация по открытым бюджетам  за 2022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</si>
  <si>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</si>
  <si>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</si>
  <si>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</si>
  <si>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</si>
  <si>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</si>
  <si>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</si>
  <si>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</si>
  <si>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</si>
  <si>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</si>
  <si>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</si>
  <si>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</si>
  <si>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</si>
  <si>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</si>
  <si>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</si>
  <si>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</si>
  <si>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</si>
  <si>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отопление за отопительный сезон</t>
  </si>
  <si>
    <t>эл/энергия год</t>
  </si>
  <si>
    <t>услуги связи год/152</t>
  </si>
  <si>
    <t>вода канализ</t>
  </si>
  <si>
    <t>Байтерекская средняя школа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</si>
</sst>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0" xfId="0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1" fillId="0" borderId="0" xfId="0" applyFont="1"/>
    <xf numFmtId="3" fontId="4" fillId="3" borderId="0" xfId="0" applyNumberFormat="1" applyFont="1" applyFill="1" applyAlignment="1">
      <alignment horizontal="center"/>
    </xf>
    <xf numFmtId="164" fontId="11" fillId="0" borderId="0" xfId="0" applyNumberFormat="1" applyFont="1"/>
    <xf numFmtId="3" fontId="11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1.2022&#1075;%20&#1058;&#1040;&#1056;&#1048;&#1060;&#1048;&#1050;&#1040;&#1062;&#1048;&#1071;/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9">
          <cell r="J39">
            <v>7587091.2818296626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L7">
            <v>197535.04500307923</v>
          </cell>
        </row>
        <row r="40">
          <cell r="L40">
            <v>111581.40652136174</v>
          </cell>
        </row>
      </sheetData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B10" sqref="B10"/>
    </sheetView>
  </sheetViews>
  <sheetFormatPr defaultRowHeight="15"/>
  <cols>
    <col min="1" max="1" width="4.5703125" customWidth="1"/>
    <col min="2" max="2" width="34.42578125" customWidth="1"/>
    <col min="3" max="3" width="15.7109375" style="50" hidden="1" customWidth="1"/>
    <col min="4" max="4" width="12.7109375" style="50" hidden="1" customWidth="1"/>
    <col min="5" max="5" width="10.5703125" style="50" hidden="1" customWidth="1"/>
    <col min="6" max="6" width="11.42578125" style="50" hidden="1" customWidth="1"/>
    <col min="7" max="7" width="20.5703125" style="51" customWidth="1"/>
    <col min="8" max="8" width="13.7109375" style="51" customWidth="1"/>
    <col min="9" max="9" width="13.140625" style="51" customWidth="1"/>
    <col min="10" max="11" width="14.42578125" style="51" customWidth="1"/>
    <col min="12" max="12" width="18.42578125" style="51" customWidth="1"/>
    <col min="13" max="13" width="12.140625" style="54" customWidth="1"/>
    <col min="14" max="15" width="12.28515625" style="53" customWidth="1"/>
    <col min="16" max="16" width="12.5703125" style="53" customWidth="1"/>
    <col min="17" max="17" width="8.7109375" style="53" hidden="1" customWidth="1"/>
    <col min="18" max="19" width="10.7109375" style="53" hidden="1" customWidth="1"/>
    <col min="20" max="20" width="17.85546875" style="5" customWidth="1"/>
    <col min="23" max="23" width="17.42578125" customWidth="1"/>
  </cols>
  <sheetData>
    <row r="1" spans="1:20" ht="20.2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2"/>
      <c r="L1" s="3"/>
      <c r="M1" s="4"/>
      <c r="N1" s="2"/>
      <c r="O1" s="2"/>
      <c r="P1" s="2"/>
      <c r="Q1" s="2"/>
      <c r="R1" s="2"/>
      <c r="S1" s="2"/>
    </row>
    <row r="2" spans="1:20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">
        <v>44562</v>
      </c>
      <c r="Q2" s="7"/>
      <c r="R2" s="7"/>
      <c r="S2" s="7"/>
      <c r="T2" s="8"/>
    </row>
    <row r="3" spans="1:20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57" t="s">
        <v>4</v>
      </c>
      <c r="I3" s="58"/>
      <c r="J3" s="59"/>
      <c r="K3" s="58" t="s">
        <v>5</v>
      </c>
      <c r="L3" s="62" t="s">
        <v>6</v>
      </c>
      <c r="M3" s="63"/>
      <c r="N3" s="63"/>
      <c r="O3" s="63"/>
      <c r="P3" s="64"/>
      <c r="Q3" s="75" t="s">
        <v>7</v>
      </c>
      <c r="R3" s="66" t="s">
        <v>8</v>
      </c>
      <c r="S3" s="66" t="s">
        <v>9</v>
      </c>
      <c r="T3" s="13"/>
    </row>
    <row r="4" spans="1:20" ht="2.25" customHeight="1">
      <c r="A4" s="14"/>
      <c r="B4" s="69"/>
      <c r="C4" s="69"/>
      <c r="D4" s="69"/>
      <c r="E4" s="69"/>
      <c r="F4" s="69"/>
      <c r="G4" s="69"/>
      <c r="H4" s="69"/>
      <c r="I4" s="69"/>
      <c r="J4" s="15"/>
      <c r="K4" s="60"/>
      <c r="L4" s="16"/>
      <c r="M4" s="17"/>
      <c r="N4" s="16"/>
      <c r="O4" s="16"/>
      <c r="P4" s="16"/>
      <c r="Q4" s="76"/>
      <c r="R4" s="67"/>
      <c r="S4" s="67"/>
      <c r="T4" s="13"/>
    </row>
    <row r="5" spans="1:20" ht="15" hidden="1" customHeight="1">
      <c r="A5" s="14"/>
      <c r="B5" s="18"/>
      <c r="C5" s="19"/>
      <c r="D5" s="19"/>
      <c r="E5" s="19"/>
      <c r="F5" s="19"/>
      <c r="G5" s="15"/>
      <c r="H5" s="15"/>
      <c r="I5" s="15"/>
      <c r="J5" s="15"/>
      <c r="K5" s="60"/>
      <c r="L5" s="16"/>
      <c r="M5" s="17"/>
      <c r="N5" s="16"/>
      <c r="O5" s="16"/>
      <c r="P5" s="16"/>
      <c r="Q5" s="76"/>
      <c r="R5" s="67"/>
      <c r="S5" s="67"/>
      <c r="T5" s="13"/>
    </row>
    <row r="6" spans="1:20" ht="30" customHeight="1">
      <c r="A6" s="20"/>
      <c r="B6" s="21"/>
      <c r="C6" s="22"/>
      <c r="D6" s="70" t="s">
        <v>10</v>
      </c>
      <c r="E6" s="70"/>
      <c r="F6" s="70"/>
      <c r="G6" s="23" t="s">
        <v>11</v>
      </c>
      <c r="H6" s="71" t="s">
        <v>12</v>
      </c>
      <c r="I6" s="71"/>
      <c r="J6" s="71"/>
      <c r="K6" s="60"/>
      <c r="L6" s="72" t="s">
        <v>13</v>
      </c>
      <c r="M6" s="72"/>
      <c r="N6" s="72"/>
      <c r="O6" s="72"/>
      <c r="P6" s="73" t="s">
        <v>14</v>
      </c>
      <c r="Q6" s="76"/>
      <c r="R6" s="67"/>
      <c r="S6" s="67"/>
      <c r="T6" s="65" t="s">
        <v>15</v>
      </c>
    </row>
    <row r="7" spans="1:20" ht="53.25" customHeight="1">
      <c r="A7" s="20"/>
      <c r="B7" s="21"/>
      <c r="C7" s="22">
        <v>111</v>
      </c>
      <c r="D7" s="22">
        <v>121</v>
      </c>
      <c r="E7" s="22">
        <v>122</v>
      </c>
      <c r="F7" s="22">
        <v>124</v>
      </c>
      <c r="G7" s="23" t="s">
        <v>16</v>
      </c>
      <c r="H7" s="23">
        <v>121</v>
      </c>
      <c r="I7" s="23">
        <v>122</v>
      </c>
      <c r="J7" s="23">
        <v>124</v>
      </c>
      <c r="K7" s="61"/>
      <c r="L7" s="23" t="s">
        <v>17</v>
      </c>
      <c r="M7" s="24" t="s">
        <v>18</v>
      </c>
      <c r="N7" s="25" t="s">
        <v>19</v>
      </c>
      <c r="O7" s="25" t="s">
        <v>20</v>
      </c>
      <c r="P7" s="74"/>
      <c r="Q7" s="77"/>
      <c r="R7" s="68"/>
      <c r="S7" s="68"/>
      <c r="T7" s="65"/>
    </row>
    <row r="8" spans="1:20" s="32" customFormat="1" ht="15.75" customHeight="1">
      <c r="A8" s="35">
        <v>1</v>
      </c>
      <c r="B8" s="36" t="s">
        <v>21</v>
      </c>
      <c r="C8" s="26">
        <f>'[1]Свод '!$J$39/1000</f>
        <v>7587.0912818296629</v>
      </c>
      <c r="D8" s="26">
        <f t="shared" ref="D8" si="0">(C8-C8*10%)*6%</f>
        <v>409.70292921880178</v>
      </c>
      <c r="E8" s="26">
        <f t="shared" ref="E8" si="1">(C8-C8*10%)*3.5%</f>
        <v>238.99337537763441</v>
      </c>
      <c r="F8" s="26">
        <f t="shared" ref="F8" si="2">C8*2%</f>
        <v>151.74182563659326</v>
      </c>
      <c r="G8" s="27">
        <f>'[2]Свод '!$L$40</f>
        <v>111581.40652136174</v>
      </c>
      <c r="H8" s="27">
        <f t="shared" ref="H8" si="3">(G8-G8*10%)*6%</f>
        <v>6025.3959521535335</v>
      </c>
      <c r="I8" s="27">
        <f t="shared" ref="I8" si="4">(G8-G8*10%)*3.5%</f>
        <v>3514.8143054228949</v>
      </c>
      <c r="J8" s="27">
        <f t="shared" ref="J8" si="5">G8*2%</f>
        <v>2231.6281304272347</v>
      </c>
      <c r="K8" s="27">
        <f t="shared" ref="K8" si="6">G8+H8+I8+J8</f>
        <v>123353.24490936541</v>
      </c>
      <c r="L8" s="33">
        <f>7515-400+310</f>
        <v>7425</v>
      </c>
      <c r="M8" s="34">
        <v>321</v>
      </c>
      <c r="N8" s="34">
        <v>233</v>
      </c>
      <c r="O8" s="28">
        <v>161</v>
      </c>
      <c r="P8" s="29"/>
      <c r="Q8" s="30"/>
      <c r="R8" s="31"/>
      <c r="S8" s="31"/>
      <c r="T8" s="13">
        <f t="shared" ref="T8" si="7">K8+L8+M8+N8+O8+Q8+P8+R8+S8</f>
        <v>131493.24490936543</v>
      </c>
    </row>
    <row r="9" spans="1:20" ht="18.75">
      <c r="A9" s="42"/>
      <c r="B9" s="42"/>
      <c r="C9" s="44"/>
      <c r="D9" s="44"/>
      <c r="E9" s="44"/>
      <c r="F9" s="44"/>
      <c r="G9" s="45"/>
      <c r="H9" s="45"/>
      <c r="I9" s="45"/>
      <c r="J9" s="45"/>
      <c r="K9" s="39"/>
      <c r="L9" s="39"/>
      <c r="M9" s="46"/>
      <c r="N9" s="39"/>
      <c r="O9" s="40"/>
      <c r="P9" s="40"/>
      <c r="Q9" s="40"/>
      <c r="R9" s="40"/>
      <c r="S9" s="40"/>
      <c r="T9" s="41"/>
    </row>
    <row r="10" spans="1:20" ht="15.75">
      <c r="A10" s="37"/>
      <c r="B10" s="47"/>
      <c r="C10" s="48"/>
      <c r="D10" s="48"/>
      <c r="E10" s="48"/>
      <c r="F10" s="48"/>
      <c r="G10" s="49"/>
      <c r="H10" s="49"/>
      <c r="I10" s="49"/>
      <c r="J10" s="49"/>
      <c r="K10" s="49"/>
      <c r="L10" s="49"/>
      <c r="M10" s="43"/>
      <c r="N10" s="40"/>
      <c r="O10" s="40"/>
      <c r="P10" s="40"/>
      <c r="Q10" s="40"/>
      <c r="R10" s="40"/>
      <c r="S10" s="40"/>
      <c r="T10" s="41"/>
    </row>
    <row r="11" spans="1:20" ht="15.75">
      <c r="A11" s="37"/>
      <c r="B11" s="47"/>
      <c r="C11" s="48"/>
      <c r="D11" s="48"/>
      <c r="E11" s="48"/>
      <c r="F11" s="48"/>
      <c r="G11" s="49"/>
      <c r="H11" s="49"/>
      <c r="I11" s="49"/>
      <c r="J11" s="49"/>
      <c r="K11" s="49"/>
      <c r="L11" s="49"/>
      <c r="M11" s="46"/>
      <c r="N11" s="40"/>
      <c r="O11" s="40"/>
      <c r="P11" s="40"/>
      <c r="Q11" s="40"/>
      <c r="R11" s="40"/>
      <c r="S11" s="40"/>
      <c r="T11" s="41"/>
    </row>
    <row r="12" spans="1:20" ht="15.75">
      <c r="A12" s="37"/>
      <c r="B12" s="37"/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43"/>
      <c r="N12" s="40"/>
      <c r="O12" s="40"/>
      <c r="P12" s="40"/>
      <c r="Q12" s="40"/>
      <c r="R12" s="40"/>
      <c r="S12" s="40"/>
      <c r="T12" s="41"/>
    </row>
    <row r="13" spans="1:20">
      <c r="M13" s="52"/>
    </row>
    <row r="14" spans="1:20">
      <c r="M14" s="52"/>
    </row>
  </sheetData>
  <mergeCells count="14">
    <mergeCell ref="T6:T7"/>
    <mergeCell ref="R3:R7"/>
    <mergeCell ref="S3:S7"/>
    <mergeCell ref="B4:I4"/>
    <mergeCell ref="D6:F6"/>
    <mergeCell ref="H6:J6"/>
    <mergeCell ref="L6:O6"/>
    <mergeCell ref="P6:P7"/>
    <mergeCell ref="Q3:Q7"/>
    <mergeCell ref="B1:J1"/>
    <mergeCell ref="B2:O2"/>
    <mergeCell ref="H3:J3"/>
    <mergeCell ref="K3:K7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открытые бюджеты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2022-05-23T09:59:40Z</dcterms:modified>
</cp:coreProperties>
</file>